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อาหารเสริม (นม) ปีงบ 2567\2. รอบอาหารเสริม (นม) ประมาณการ 1-2567\"/>
    </mc:Choice>
  </mc:AlternateContent>
  <xr:revisionPtr revIDLastSave="0" documentId="8_{6FA9E325-96CC-4282-9052-C676E1D180C2}" xr6:coauthVersionLast="47" xr6:coauthVersionMax="47" xr10:uidLastSave="{00000000-0000-0000-0000-000000000000}"/>
  <bookViews>
    <workbookView xWindow="-120" yWindow="-120" windowWidth="29040" windowHeight="15840" tabRatio="729" activeTab="1" xr2:uid="{00000000-000D-0000-FFFF-FFFF00000000}"/>
  </bookViews>
  <sheets>
    <sheet name="ภาคเรียนที่ 2-66 พ.ท.ทั่วไป" sheetId="15" r:id="rId1"/>
    <sheet name="ภาคเรียนที่ 2-66 พ.ท.ห่างไกล" sheetId="17" r:id="rId2"/>
  </sheets>
  <definedNames>
    <definedName name="_xlnm.Print_Area" localSheetId="0">'ภาคเรียนที่ 2-66 พ.ท.ทั่วไป'!$B$1:$P$32</definedName>
    <definedName name="_xlnm.Print_Area" localSheetId="1">'ภาคเรียนที่ 2-66 พ.ท.ห่างไกล'!$B$1:$P$32</definedName>
  </definedNames>
  <calcPr calcId="191029"/>
</workbook>
</file>

<file path=xl/calcChain.xml><?xml version="1.0" encoding="utf-8"?>
<calcChain xmlns="http://schemas.openxmlformats.org/spreadsheetml/2006/main">
  <c r="M24" i="17" l="1"/>
  <c r="M23" i="17"/>
  <c r="M22" i="17"/>
  <c r="M21" i="17"/>
  <c r="M20" i="17"/>
  <c r="M19" i="17"/>
  <c r="M18" i="17"/>
  <c r="M17" i="17"/>
  <c r="M16" i="17"/>
  <c r="M15" i="17"/>
  <c r="N15" i="17" s="1"/>
  <c r="L24" i="17"/>
  <c r="L23" i="17"/>
  <c r="L22" i="17"/>
  <c r="L21" i="17"/>
  <c r="L20" i="17"/>
  <c r="L19" i="17"/>
  <c r="L18" i="17"/>
  <c r="L17" i="17"/>
  <c r="L16" i="17"/>
  <c r="L15" i="17"/>
  <c r="M24" i="15"/>
  <c r="M23" i="15"/>
  <c r="M22" i="15"/>
  <c r="M21" i="15"/>
  <c r="M20" i="15"/>
  <c r="M19" i="15"/>
  <c r="M18" i="15"/>
  <c r="M17" i="15"/>
  <c r="M16" i="15"/>
  <c r="M15" i="15"/>
  <c r="L24" i="15"/>
  <c r="L23" i="15"/>
  <c r="L22" i="15"/>
  <c r="L21" i="15"/>
  <c r="L20" i="15"/>
  <c r="L19" i="15"/>
  <c r="L18" i="15"/>
  <c r="L17" i="15"/>
  <c r="L16" i="15"/>
  <c r="L15" i="15"/>
  <c r="O17" i="15"/>
  <c r="O16" i="15"/>
  <c r="I15" i="15"/>
  <c r="O15" i="15" s="1"/>
  <c r="O25" i="15" s="1"/>
  <c r="E15" i="17" l="1"/>
  <c r="J25" i="17"/>
  <c r="H25" i="17"/>
  <c r="O24" i="17"/>
  <c r="K24" i="17"/>
  <c r="I24" i="17"/>
  <c r="O23" i="17"/>
  <c r="K23" i="17"/>
  <c r="I23" i="17"/>
  <c r="O22" i="17"/>
  <c r="K22" i="17"/>
  <c r="I22" i="17"/>
  <c r="O21" i="17"/>
  <c r="K21" i="17"/>
  <c r="I21" i="17"/>
  <c r="O20" i="17"/>
  <c r="K20" i="17"/>
  <c r="I20" i="17"/>
  <c r="K19" i="17"/>
  <c r="I19" i="17"/>
  <c r="O19" i="17" s="1"/>
  <c r="K18" i="17"/>
  <c r="I18" i="17"/>
  <c r="O18" i="17" s="1"/>
  <c r="D18" i="17"/>
  <c r="E18" i="17" s="1"/>
  <c r="E25" i="17" s="1"/>
  <c r="O17" i="17"/>
  <c r="K17" i="17"/>
  <c r="I17" i="17"/>
  <c r="K16" i="17"/>
  <c r="I16" i="17"/>
  <c r="O16" i="17" s="1"/>
  <c r="K15" i="17"/>
  <c r="K25" i="17" s="1"/>
  <c r="I15" i="17"/>
  <c r="B7" i="17"/>
  <c r="J25" i="15"/>
  <c r="H25" i="15"/>
  <c r="D18" i="15"/>
  <c r="E15" i="15"/>
  <c r="K24" i="15"/>
  <c r="E18" i="15" l="1"/>
  <c r="E25" i="15" s="1"/>
  <c r="N16" i="15"/>
  <c r="I25" i="17"/>
  <c r="N20" i="17"/>
  <c r="O15" i="17"/>
  <c r="O25" i="17" s="1"/>
  <c r="P25" i="17" s="1"/>
  <c r="H28" i="17" s="1"/>
  <c r="N19" i="15" l="1"/>
  <c r="N15" i="15"/>
  <c r="L25" i="15"/>
  <c r="M25" i="15"/>
  <c r="N16" i="17"/>
  <c r="N24" i="17"/>
  <c r="N21" i="17"/>
  <c r="N19" i="17"/>
  <c r="N23" i="17"/>
  <c r="N18" i="17"/>
  <c r="L25" i="17"/>
  <c r="M25" i="17"/>
  <c r="N17" i="17"/>
  <c r="N22" i="17"/>
  <c r="N25" i="17" l="1"/>
  <c r="B7" i="15" l="1"/>
  <c r="K15" i="15" l="1"/>
  <c r="K16" i="15" l="1"/>
  <c r="K25" i="15" s="1"/>
  <c r="K17" i="15"/>
  <c r="K18" i="15"/>
  <c r="K19" i="15"/>
  <c r="K20" i="15"/>
  <c r="K21" i="15"/>
  <c r="K22" i="15"/>
  <c r="K23" i="15"/>
  <c r="I16" i="15"/>
  <c r="I17" i="15"/>
  <c r="I18" i="15"/>
  <c r="I19" i="15"/>
  <c r="I20" i="15"/>
  <c r="I21" i="15"/>
  <c r="I22" i="15"/>
  <c r="I23" i="15"/>
  <c r="I24" i="15"/>
  <c r="O21" i="15" l="1"/>
  <c r="O22" i="15"/>
  <c r="O18" i="15"/>
  <c r="O23" i="15"/>
  <c r="O19" i="15"/>
  <c r="O24" i="15"/>
  <c r="O20" i="15"/>
  <c r="N20" i="15" l="1"/>
  <c r="N23" i="15"/>
  <c r="N24" i="15"/>
  <c r="N18" i="15"/>
  <c r="N17" i="15"/>
  <c r="N22" i="15"/>
  <c r="N21" i="15"/>
  <c r="I25" i="15"/>
  <c r="N25" i="15" l="1"/>
  <c r="P25" i="15"/>
  <c r="H28" i="15" l="1"/>
</calcChain>
</file>

<file path=xl/sharedStrings.xml><?xml version="1.0" encoding="utf-8"?>
<sst xmlns="http://schemas.openxmlformats.org/spreadsheetml/2006/main" count="84" uniqueCount="39">
  <si>
    <t>สำนักงานคณะกรรมการส่งเสริมการศึกษาเอกชน</t>
  </si>
  <si>
    <t>ระดับชั้น</t>
  </si>
  <si>
    <t>รายการรับเงินอุดหนุน</t>
  </si>
  <si>
    <t>จำนวนเงิน</t>
  </si>
  <si>
    <t>รายการจ่ายเงินอุดหนุน</t>
  </si>
  <si>
    <t>นมพาสเจอร์ไรส์ ชนิดถุง</t>
  </si>
  <si>
    <t>นม ยู.เอช.ที ชนิดกล่อง</t>
  </si>
  <si>
    <t>ที่จ่ายทั้งสิ้น</t>
  </si>
  <si>
    <t>จำนวน (ถุง)</t>
  </si>
  <si>
    <t>จำนวน (กล่อง)</t>
  </si>
  <si>
    <t>(คน)</t>
  </si>
  <si>
    <t>ส่งเงินคืน สช./</t>
  </si>
  <si>
    <t>ศธจ./สช.จังหวัด</t>
  </si>
  <si>
    <t xml:space="preserve">คงเหลือ </t>
  </si>
  <si>
    <t>นม.5</t>
  </si>
  <si>
    <t>นร.ตาม</t>
  </si>
  <si>
    <t xml:space="preserve">        แบบบัญชีการรับ – จ่ายเงินอุดหนุนเป็นค่าอาหารเสริม (นม)</t>
  </si>
  <si>
    <t>ปีการศึกษา</t>
  </si>
  <si>
    <t>โรงเรียน................................  อำเภอ/เขต..............................  จังหวัด...............................</t>
  </si>
  <si>
    <t>หรือ ร.ร.สนับสนุน</t>
  </si>
  <si>
    <t>งบประมาณที่ได้รับ</t>
  </si>
  <si>
    <t>จ่ายเงินครั้งที่</t>
  </si>
  <si>
    <t>จำนวนวันทีซื้อนมพาสเจอร์ไรส์(วัน)</t>
  </si>
  <si>
    <t>จำนวนวันทีซื้อนมยูเอชที(วัน)</t>
  </si>
  <si>
    <t>จำนวนวันที่จัดซื้อ</t>
  </si>
  <si>
    <t>หมายเหตุ</t>
  </si>
  <si>
    <t>พื้นที่ห่างไกล</t>
  </si>
  <si>
    <t>พื้นที่ทั่วไป</t>
  </si>
  <si>
    <t>2) ให้โรงเรียนกรอกรายละเอียดการจัดซื้ออาหารเสริม (นม) ในแต่ละครั้ง โดยดูรายละเอียดจำนวนนมพาสเจอร์ไรส์ และจำนวนนม ยู.เอช.ที จากใบแจ้งหนี้/เอกสารการสั่งซื้อกับบริษัทนม</t>
  </si>
  <si>
    <t>3) เมื่อดำเนินการจัดซื้ออาหารเสริม (นม) เสร็จสิ้นแล้วมีเงินเหลือจ่ายให้นำส่งคืน  สช. ศธจ. หรือ สช.จ. แล้วแต่กรณี</t>
  </si>
  <si>
    <t>1) เงินอุดหนุนในภาคเรียนที่ 2 เปรียบเทียบจากนักเรียน 10 มิ.ย.66 กับนักเรียน 10 พ.ย. 66</t>
  </si>
  <si>
    <t>อนุบาล + ประถม</t>
  </si>
  <si>
    <t xml:space="preserve">เปรียบเทียบจำนวนนร. 10 มิ.ย. และ 10 พ.ย. </t>
  </si>
  <si>
    <t>กรอกข้อมูลในแถบสีเขียวเท่านั้น</t>
  </si>
  <si>
    <t>ทำสัญญาซื้อขายอาหารเสริม (นม) กับบริษัท...................................................................................</t>
  </si>
  <si>
    <t>10 มิ.ย. 66</t>
  </si>
  <si>
    <t>10 พ.ย. 66</t>
  </si>
  <si>
    <t>งบประมาณที่ได้รับจาก สช.</t>
  </si>
  <si>
    <t>1) เงินอุดหนุนในภาคเรียนที่ 2 เปรียบเทียบจากนักเรียน 10 มิ.ย. 66 กับนักเรียน 10 พ.ย.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</si>
</sst>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rgb="FFFF0000"/>
      <name val="TH Sarabun New"/>
      <family val="2"/>
    </font>
    <font>
      <b/>
      <sz val="18"/>
      <color theme="1"/>
      <name val="TH Sarabun New"/>
      <family val="2"/>
    </font>
    <font>
      <b/>
      <sz val="18"/>
      <name val="TH Sarabun New"/>
      <family val="2"/>
    </font>
    <font>
      <b/>
      <sz val="18"/>
      <color theme="0"/>
      <name val="TH Sarabun New"/>
      <family val="2"/>
    </font>
    <font>
      <sz val="18"/>
      <color rgb="FFFF0000"/>
      <name val="TH Sarabun New"/>
      <family val="2"/>
    </font>
    <font>
      <sz val="18"/>
      <color theme="1"/>
      <name val="TH Sarabun New"/>
      <family val="2"/>
    </font>
    <font>
      <sz val="18"/>
      <name val="TH Sarabun New"/>
      <family val="2"/>
    </font>
    <font>
      <sz val="14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top"/>
    </xf>
    <xf numFmtId="49" fontId="4" fillId="4" borderId="0" xfId="0" applyNumberFormat="1" applyFont="1" applyFill="1"/>
    <xf numFmtId="0" fontId="5" fillId="4" borderId="0" xfId="0" applyFont="1" applyFill="1"/>
    <xf numFmtId="43" fontId="5" fillId="0" borderId="0" xfId="1" applyFont="1" applyFill="1"/>
    <xf numFmtId="0" fontId="5" fillId="0" borderId="0" xfId="0" applyFont="1"/>
    <xf numFmtId="164" fontId="5" fillId="0" borderId="0" xfId="1" applyNumberFormat="1" applyFont="1" applyFill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64" fontId="5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43" fontId="7" fillId="0" borderId="0" xfId="1" applyFont="1" applyFill="1"/>
    <xf numFmtId="49" fontId="7" fillId="0" borderId="0" xfId="0" applyNumberFormat="1" applyFont="1"/>
    <xf numFmtId="164" fontId="7" fillId="0" borderId="0" xfId="1" applyNumberFormat="1" applyFont="1" applyFill="1"/>
    <xf numFmtId="49" fontId="3" fillId="0" borderId="0" xfId="0" applyNumberFormat="1" applyFont="1"/>
    <xf numFmtId="43" fontId="3" fillId="2" borderId="5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 vertical="center"/>
    </xf>
    <xf numFmtId="15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164" fontId="3" fillId="2" borderId="20" xfId="1" applyNumberFormat="1" applyFont="1" applyFill="1" applyBorder="1" applyAlignment="1"/>
    <xf numFmtId="43" fontId="3" fillId="2" borderId="8" xfId="1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/>
    </xf>
    <xf numFmtId="43" fontId="6" fillId="0" borderId="0" xfId="0" applyNumberFormat="1" applyFont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164" fontId="7" fillId="0" borderId="3" xfId="1" applyNumberFormat="1" applyFont="1" applyFill="1" applyBorder="1"/>
    <xf numFmtId="164" fontId="7" fillId="3" borderId="3" xfId="1" applyNumberFormat="1" applyFont="1" applyFill="1" applyBorder="1"/>
    <xf numFmtId="49" fontId="7" fillId="0" borderId="22" xfId="0" applyNumberFormat="1" applyFont="1" applyBorder="1"/>
    <xf numFmtId="43" fontId="8" fillId="0" borderId="24" xfId="1" applyFont="1" applyFill="1" applyBorder="1" applyAlignment="1"/>
    <xf numFmtId="164" fontId="7" fillId="2" borderId="3" xfId="1" applyNumberFormat="1" applyFont="1" applyFill="1" applyBorder="1"/>
    <xf numFmtId="43" fontId="7" fillId="2" borderId="3" xfId="1" applyFont="1" applyFill="1" applyBorder="1"/>
    <xf numFmtId="43" fontId="6" fillId="0" borderId="0" xfId="1" applyFont="1" applyFill="1"/>
    <xf numFmtId="43" fontId="6" fillId="0" borderId="0" xfId="0" applyNumberFormat="1" applyFont="1"/>
    <xf numFmtId="164" fontId="7" fillId="0" borderId="23" xfId="1" applyNumberFormat="1" applyFont="1" applyFill="1" applyBorder="1"/>
    <xf numFmtId="43" fontId="7" fillId="0" borderId="23" xfId="1" applyFont="1" applyFill="1" applyBorder="1" applyAlignment="1">
      <alignment horizontal="center"/>
    </xf>
    <xf numFmtId="43" fontId="7" fillId="0" borderId="27" xfId="1" applyFont="1" applyFill="1" applyBorder="1" applyAlignment="1">
      <alignment horizontal="center"/>
    </xf>
    <xf numFmtId="43" fontId="7" fillId="0" borderId="23" xfId="1" applyFont="1" applyFill="1" applyBorder="1" applyAlignment="1"/>
    <xf numFmtId="164" fontId="7" fillId="0" borderId="23" xfId="1" applyNumberFormat="1" applyFont="1" applyFill="1" applyBorder="1" applyAlignment="1"/>
    <xf numFmtId="164" fontId="7" fillId="0" borderId="24" xfId="1" applyNumberFormat="1" applyFont="1" applyFill="1" applyBorder="1" applyAlignment="1"/>
    <xf numFmtId="49" fontId="7" fillId="0" borderId="9" xfId="0" applyNumberFormat="1" applyFont="1" applyBorder="1"/>
    <xf numFmtId="43" fontId="8" fillId="0" borderId="10" xfId="1" applyFont="1" applyFill="1" applyBorder="1" applyAlignment="1"/>
    <xf numFmtId="164" fontId="7" fillId="0" borderId="10" xfId="1" applyNumberFormat="1" applyFont="1" applyFill="1" applyBorder="1"/>
    <xf numFmtId="43" fontId="7" fillId="0" borderId="10" xfId="1" applyFont="1" applyFill="1" applyBorder="1"/>
    <xf numFmtId="0" fontId="8" fillId="0" borderId="0" xfId="0" applyFont="1"/>
    <xf numFmtId="164" fontId="7" fillId="5" borderId="3" xfId="1" applyNumberFormat="1" applyFont="1" applyFill="1" applyBorder="1" applyAlignment="1">
      <alignment horizontal="center"/>
    </xf>
    <xf numFmtId="164" fontId="7" fillId="5" borderId="2" xfId="1" applyNumberFormat="1" applyFont="1" applyFill="1" applyBorder="1" applyAlignment="1">
      <alignment horizontal="center"/>
    </xf>
    <xf numFmtId="43" fontId="2" fillId="2" borderId="3" xfId="1" applyFont="1" applyFill="1" applyBorder="1"/>
    <xf numFmtId="43" fontId="4" fillId="6" borderId="3" xfId="1" applyFont="1" applyFill="1" applyBorder="1"/>
    <xf numFmtId="43" fontId="3" fillId="6" borderId="3" xfId="1" applyFont="1" applyFill="1" applyBorder="1"/>
    <xf numFmtId="43" fontId="7" fillId="7" borderId="3" xfId="1" applyFont="1" applyFill="1" applyBorder="1"/>
    <xf numFmtId="0" fontId="7" fillId="0" borderId="0" xfId="0" applyFont="1" applyAlignment="1">
      <alignment horizontal="left"/>
    </xf>
    <xf numFmtId="43" fontId="3" fillId="2" borderId="5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/>
    </xf>
    <xf numFmtId="43" fontId="3" fillId="2" borderId="14" xfId="1" applyFont="1" applyFill="1" applyBorder="1" applyAlignment="1">
      <alignment horizontal="center" vertical="center"/>
    </xf>
    <xf numFmtId="43" fontId="3" fillId="2" borderId="17" xfId="1" applyFont="1" applyFill="1" applyBorder="1" applyAlignment="1">
      <alignment horizontal="center" vertical="center"/>
    </xf>
    <xf numFmtId="43" fontId="3" fillId="2" borderId="21" xfId="1" applyFont="1" applyFill="1" applyBorder="1" applyAlignment="1">
      <alignment horizontal="center" vertical="center"/>
    </xf>
    <xf numFmtId="43" fontId="3" fillId="2" borderId="15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right"/>
    </xf>
    <xf numFmtId="164" fontId="7" fillId="0" borderId="23" xfId="1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4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0" fontId="3" fillId="4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T37"/>
  <sheetViews>
    <sheetView showGridLines="0" topLeftCell="A12" zoomScale="109" zoomScaleNormal="109" zoomScaleSheetLayoutView="100" workbookViewId="0">
      <selection activeCell="M25" sqref="M25"/>
    </sheetView>
  </sheetViews>
  <sheetFormatPr defaultColWidth="9" defaultRowHeight="27"/>
  <cols>
    <col min="1" max="1" width="9" style="12"/>
    <col min="2" max="2" width="11.42578125" style="19" customWidth="1"/>
    <col min="3" max="3" width="21" style="12" customWidth="1"/>
    <col min="4" max="4" width="12.5703125" style="12" customWidth="1"/>
    <col min="5" max="5" width="17" style="18" customWidth="1"/>
    <col min="6" max="6" width="11.5703125" style="12" customWidth="1"/>
    <col min="7" max="7" width="10" style="12" customWidth="1"/>
    <col min="8" max="8" width="13.7109375" style="20" customWidth="1"/>
    <col min="9" max="9" width="14" style="18" customWidth="1"/>
    <col min="10" max="10" width="16.5703125" style="20" customWidth="1"/>
    <col min="11" max="14" width="15.5703125" style="18" customWidth="1"/>
    <col min="15" max="15" width="14" style="18" customWidth="1"/>
    <col min="16" max="16" width="19.85546875" style="18" customWidth="1"/>
    <col min="17" max="17" width="14.28515625" style="11" customWidth="1"/>
    <col min="18" max="18" width="9" style="12"/>
    <col min="19" max="19" width="12.42578125" style="12" bestFit="1" customWidth="1"/>
    <col min="20" max="20" width="11.28515625" style="12" bestFit="1" customWidth="1"/>
    <col min="21" max="16384" width="9" style="12"/>
  </cols>
  <sheetData>
    <row r="1" spans="2:17">
      <c r="B1" s="6" t="s">
        <v>33</v>
      </c>
      <c r="C1" s="7"/>
      <c r="D1" s="7"/>
      <c r="E1" s="8"/>
      <c r="F1" s="9"/>
      <c r="G1" s="9"/>
      <c r="H1" s="10"/>
      <c r="I1" s="8"/>
      <c r="J1" s="10"/>
      <c r="K1" s="8"/>
      <c r="L1" s="8"/>
      <c r="M1" s="8"/>
      <c r="N1" s="8"/>
      <c r="O1" s="8"/>
      <c r="P1" s="8"/>
    </row>
    <row r="2" spans="2:17" ht="6" customHeight="1">
      <c r="B2" s="13"/>
      <c r="C2" s="9"/>
      <c r="D2" s="9"/>
      <c r="E2" s="8"/>
      <c r="F2" s="9"/>
      <c r="G2" s="9"/>
      <c r="H2" s="10"/>
      <c r="I2" s="8"/>
      <c r="J2" s="10"/>
      <c r="K2" s="8"/>
      <c r="L2" s="8"/>
      <c r="M2" s="8"/>
      <c r="N2" s="8"/>
      <c r="O2" s="8"/>
      <c r="P2" s="8"/>
    </row>
    <row r="3" spans="2:17" ht="25.5" customHeight="1">
      <c r="B3" s="14" t="s">
        <v>17</v>
      </c>
      <c r="C3" s="111">
        <v>2566</v>
      </c>
      <c r="D3" s="111"/>
      <c r="E3" s="15"/>
      <c r="F3" s="112"/>
      <c r="G3" s="112"/>
      <c r="H3" s="112"/>
      <c r="I3" s="1"/>
      <c r="J3" s="16"/>
      <c r="K3" s="15"/>
      <c r="L3" s="15"/>
      <c r="M3" s="15"/>
      <c r="N3" s="15"/>
      <c r="O3" s="17"/>
    </row>
    <row r="4" spans="2:17" ht="6" customHeight="1"/>
    <row r="5" spans="2:17">
      <c r="B5" s="21" t="s">
        <v>27</v>
      </c>
      <c r="C5" s="113" t="s">
        <v>16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2" t="s">
        <v>14</v>
      </c>
    </row>
    <row r="6" spans="2:17">
      <c r="B6" s="113" t="s">
        <v>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2:17">
      <c r="B7" s="114" t="str">
        <f>"ภาคเรียนที่  2  ปีการศึกษา  "&amp;C3</f>
        <v>ภาคเรียนที่  2  ปีการศึกษา  2566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2:17">
      <c r="B8" s="119" t="s">
        <v>18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7">
      <c r="B9" s="3"/>
      <c r="C9" s="3"/>
      <c r="D9" s="4"/>
      <c r="E9" s="4"/>
      <c r="F9" s="4"/>
      <c r="G9" s="5" t="s">
        <v>34</v>
      </c>
      <c r="H9" s="4"/>
      <c r="I9" s="4"/>
      <c r="J9" s="4"/>
      <c r="K9" s="3"/>
      <c r="L9" s="3"/>
      <c r="M9" s="3"/>
      <c r="N9" s="3"/>
      <c r="O9" s="3"/>
      <c r="P9" s="3"/>
    </row>
    <row r="10" spans="2:17" ht="15.75" customHeight="1"/>
    <row r="11" spans="2:17" s="24" customFormat="1">
      <c r="B11" s="82" t="s">
        <v>1</v>
      </c>
      <c r="C11" s="83"/>
      <c r="D11" s="95" t="s">
        <v>2</v>
      </c>
      <c r="E11" s="96"/>
      <c r="F11" s="97"/>
      <c r="G11" s="96" t="s">
        <v>4</v>
      </c>
      <c r="H11" s="96"/>
      <c r="I11" s="96"/>
      <c r="J11" s="96"/>
      <c r="K11" s="96"/>
      <c r="L11" s="96"/>
      <c r="M11" s="96"/>
      <c r="N11" s="96"/>
      <c r="O11" s="97"/>
      <c r="P11" s="22" t="s">
        <v>13</v>
      </c>
      <c r="Q11" s="23"/>
    </row>
    <row r="12" spans="2:17" s="24" customFormat="1">
      <c r="B12" s="84"/>
      <c r="C12" s="85"/>
      <c r="D12" s="25" t="s">
        <v>15</v>
      </c>
      <c r="E12" s="26" t="s">
        <v>3</v>
      </c>
      <c r="F12" s="25" t="s">
        <v>15</v>
      </c>
      <c r="G12" s="98" t="s">
        <v>21</v>
      </c>
      <c r="H12" s="101" t="s">
        <v>5</v>
      </c>
      <c r="I12" s="102"/>
      <c r="J12" s="101" t="s">
        <v>6</v>
      </c>
      <c r="K12" s="102"/>
      <c r="L12" s="72" t="s">
        <v>22</v>
      </c>
      <c r="M12" s="72" t="s">
        <v>23</v>
      </c>
      <c r="N12" s="75" t="s">
        <v>24</v>
      </c>
      <c r="O12" s="27" t="s">
        <v>3</v>
      </c>
      <c r="P12" s="28" t="s">
        <v>11</v>
      </c>
      <c r="Q12" s="23"/>
    </row>
    <row r="13" spans="2:17" s="24" customFormat="1" ht="48" customHeight="1">
      <c r="B13" s="84"/>
      <c r="C13" s="85"/>
      <c r="D13" s="29" t="s">
        <v>35</v>
      </c>
      <c r="E13" s="30" t="s">
        <v>20</v>
      </c>
      <c r="F13" s="29" t="s">
        <v>36</v>
      </c>
      <c r="G13" s="99"/>
      <c r="H13" s="103"/>
      <c r="I13" s="104"/>
      <c r="J13" s="105"/>
      <c r="K13" s="106"/>
      <c r="L13" s="73"/>
      <c r="M13" s="73"/>
      <c r="N13" s="76"/>
      <c r="O13" s="31" t="s">
        <v>7</v>
      </c>
      <c r="P13" s="28" t="s">
        <v>12</v>
      </c>
      <c r="Q13" s="23"/>
    </row>
    <row r="14" spans="2:17" s="24" customFormat="1">
      <c r="B14" s="86"/>
      <c r="C14" s="87"/>
      <c r="D14" s="32" t="s">
        <v>10</v>
      </c>
      <c r="E14" s="33"/>
      <c r="F14" s="32" t="s">
        <v>10</v>
      </c>
      <c r="G14" s="100"/>
      <c r="H14" s="34" t="s">
        <v>8</v>
      </c>
      <c r="I14" s="35" t="s">
        <v>3</v>
      </c>
      <c r="J14" s="36" t="s">
        <v>9</v>
      </c>
      <c r="K14" s="37" t="s">
        <v>3</v>
      </c>
      <c r="L14" s="74"/>
      <c r="M14" s="74"/>
      <c r="N14" s="77"/>
      <c r="O14" s="39"/>
      <c r="P14" s="38" t="s">
        <v>19</v>
      </c>
      <c r="Q14" s="40"/>
    </row>
    <row r="15" spans="2:17" s="24" customFormat="1">
      <c r="B15" s="88" t="s">
        <v>31</v>
      </c>
      <c r="C15" s="89"/>
      <c r="D15" s="41">
        <v>0</v>
      </c>
      <c r="E15" s="42">
        <f>D15*932.9</f>
        <v>0</v>
      </c>
      <c r="F15" s="43">
        <v>0</v>
      </c>
      <c r="G15" s="43"/>
      <c r="H15" s="43"/>
      <c r="I15" s="42">
        <f>H15*6.89</f>
        <v>0</v>
      </c>
      <c r="J15" s="43"/>
      <c r="K15" s="42">
        <f>J15*8.13</f>
        <v>0</v>
      </c>
      <c r="L15" s="42">
        <f>IF(D18=0,0,H15/D18)</f>
        <v>0</v>
      </c>
      <c r="M15" s="42">
        <f>IF(D18=0,0,J15/D18)</f>
        <v>0</v>
      </c>
      <c r="N15" s="42">
        <f>L15+M15</f>
        <v>0</v>
      </c>
      <c r="O15" s="42">
        <f>I15+K15</f>
        <v>0</v>
      </c>
      <c r="P15" s="44"/>
      <c r="Q15" s="40"/>
    </row>
    <row r="16" spans="2:17" s="24" customFormat="1">
      <c r="B16" s="90"/>
      <c r="C16" s="91"/>
      <c r="D16" s="65"/>
      <c r="E16" s="45"/>
      <c r="F16" s="66"/>
      <c r="G16" s="43"/>
      <c r="H16" s="43"/>
      <c r="I16" s="42">
        <f t="shared" ref="I16:I24" si="0">H16*6.89</f>
        <v>0</v>
      </c>
      <c r="J16" s="43"/>
      <c r="K16" s="42">
        <f t="shared" ref="K16:K23" si="1">J16*8.13</f>
        <v>0</v>
      </c>
      <c r="L16" s="42">
        <f>IF(D18=0,0,H16/D18)</f>
        <v>0</v>
      </c>
      <c r="M16" s="42">
        <f>IF(D18=0,0,J16/D18)</f>
        <v>0</v>
      </c>
      <c r="N16" s="42">
        <f>L16+M16</f>
        <v>0</v>
      </c>
      <c r="O16" s="42">
        <f>I16+K16</f>
        <v>0</v>
      </c>
      <c r="P16" s="42"/>
      <c r="Q16" s="40"/>
    </row>
    <row r="17" spans="2:20" s="11" customFormat="1" ht="24.4" customHeight="1">
      <c r="B17" s="109"/>
      <c r="C17" s="110"/>
      <c r="D17" s="46"/>
      <c r="E17" s="42"/>
      <c r="F17" s="46"/>
      <c r="G17" s="47"/>
      <c r="H17" s="47"/>
      <c r="I17" s="42">
        <f t="shared" si="0"/>
        <v>0</v>
      </c>
      <c r="J17" s="47"/>
      <c r="K17" s="42">
        <f t="shared" si="1"/>
        <v>0</v>
      </c>
      <c r="L17" s="42">
        <f>IF(D18=0,0,H17/D18)</f>
        <v>0</v>
      </c>
      <c r="M17" s="42">
        <f>IF(D18=0,0,J17/D18)</f>
        <v>0</v>
      </c>
      <c r="N17" s="42">
        <f t="shared" ref="N16:N24" si="2">L17+M17</f>
        <v>0</v>
      </c>
      <c r="O17" s="42">
        <f>I17+K17</f>
        <v>0</v>
      </c>
      <c r="P17" s="42"/>
    </row>
    <row r="18" spans="2:20" s="11" customFormat="1" ht="22.9" customHeight="1">
      <c r="B18" s="117" t="s">
        <v>32</v>
      </c>
      <c r="C18" s="118"/>
      <c r="D18" s="46">
        <f>IF(D15&lt;F15,D15,F15)</f>
        <v>0</v>
      </c>
      <c r="E18" s="42">
        <f>D18*932.9</f>
        <v>0</v>
      </c>
      <c r="F18" s="46"/>
      <c r="G18" s="47"/>
      <c r="H18" s="47"/>
      <c r="I18" s="42">
        <f t="shared" si="0"/>
        <v>0</v>
      </c>
      <c r="J18" s="47"/>
      <c r="K18" s="42">
        <f t="shared" si="1"/>
        <v>0</v>
      </c>
      <c r="L18" s="42">
        <f>IF(D18=0,0,H18/D18)</f>
        <v>0</v>
      </c>
      <c r="M18" s="42">
        <f>IF(D18=0,0,J18/D18)</f>
        <v>0</v>
      </c>
      <c r="N18" s="42">
        <f t="shared" si="2"/>
        <v>0</v>
      </c>
      <c r="O18" s="42">
        <f t="shared" ref="O15:O24" si="3">I18+K18</f>
        <v>0</v>
      </c>
      <c r="P18" s="42"/>
    </row>
    <row r="19" spans="2:20" s="11" customFormat="1" ht="22.9" customHeight="1">
      <c r="B19" s="117"/>
      <c r="C19" s="118"/>
      <c r="D19" s="46"/>
      <c r="E19" s="42"/>
      <c r="F19" s="46"/>
      <c r="G19" s="47"/>
      <c r="H19" s="47"/>
      <c r="I19" s="42">
        <f t="shared" si="0"/>
        <v>0</v>
      </c>
      <c r="J19" s="47"/>
      <c r="K19" s="42">
        <f t="shared" si="1"/>
        <v>0</v>
      </c>
      <c r="L19" s="42">
        <f>IF(D18=0,0,H19/D18)</f>
        <v>0</v>
      </c>
      <c r="M19" s="42">
        <f>IF(D18=0,0,J19/D18)</f>
        <v>0</v>
      </c>
      <c r="N19" s="42">
        <f>L19+M19</f>
        <v>0</v>
      </c>
      <c r="O19" s="42">
        <f t="shared" si="3"/>
        <v>0</v>
      </c>
      <c r="P19" s="42"/>
    </row>
    <row r="20" spans="2:20" s="11" customFormat="1" ht="19.5" customHeight="1">
      <c r="B20" s="115"/>
      <c r="C20" s="116"/>
      <c r="D20" s="46"/>
      <c r="E20" s="42"/>
      <c r="F20" s="46"/>
      <c r="G20" s="47"/>
      <c r="H20" s="47"/>
      <c r="I20" s="42">
        <f t="shared" si="0"/>
        <v>0</v>
      </c>
      <c r="J20" s="47"/>
      <c r="K20" s="42">
        <f t="shared" si="1"/>
        <v>0</v>
      </c>
      <c r="L20" s="42">
        <f>IF(D18=0,0,H20/D18)</f>
        <v>0</v>
      </c>
      <c r="M20" s="42">
        <f>IF(D18=0,0,J20/D18)</f>
        <v>0</v>
      </c>
      <c r="N20" s="42">
        <f t="shared" si="2"/>
        <v>0</v>
      </c>
      <c r="O20" s="42">
        <f t="shared" si="3"/>
        <v>0</v>
      </c>
      <c r="P20" s="42"/>
    </row>
    <row r="21" spans="2:20" s="11" customFormat="1" ht="19.5" customHeight="1">
      <c r="B21" s="48"/>
      <c r="C21" s="49"/>
      <c r="D21" s="46"/>
      <c r="E21" s="42"/>
      <c r="F21" s="46"/>
      <c r="G21" s="47"/>
      <c r="H21" s="47"/>
      <c r="I21" s="42">
        <f t="shared" si="0"/>
        <v>0</v>
      </c>
      <c r="J21" s="47"/>
      <c r="K21" s="42">
        <f t="shared" si="1"/>
        <v>0</v>
      </c>
      <c r="L21" s="42">
        <f>IF(D18=0,0,H21/D18)</f>
        <v>0</v>
      </c>
      <c r="M21" s="42">
        <f>IF(D18=0,0,J21/D18)</f>
        <v>0</v>
      </c>
      <c r="N21" s="42">
        <f t="shared" si="2"/>
        <v>0</v>
      </c>
      <c r="O21" s="42">
        <f t="shared" si="3"/>
        <v>0</v>
      </c>
      <c r="P21" s="42"/>
    </row>
    <row r="22" spans="2:20" s="11" customFormat="1" ht="19.5" customHeight="1">
      <c r="B22" s="48"/>
      <c r="C22" s="49"/>
      <c r="D22" s="46"/>
      <c r="E22" s="42"/>
      <c r="F22" s="46"/>
      <c r="G22" s="47"/>
      <c r="H22" s="47"/>
      <c r="I22" s="42">
        <f t="shared" si="0"/>
        <v>0</v>
      </c>
      <c r="J22" s="47"/>
      <c r="K22" s="42">
        <f t="shared" si="1"/>
        <v>0</v>
      </c>
      <c r="L22" s="42">
        <f>IF(D18=0,0,H22/D18)</f>
        <v>0</v>
      </c>
      <c r="M22" s="42">
        <f>IF(D18=0,0,J22/D18)</f>
        <v>0</v>
      </c>
      <c r="N22" s="42">
        <f t="shared" si="2"/>
        <v>0</v>
      </c>
      <c r="O22" s="42">
        <f t="shared" si="3"/>
        <v>0</v>
      </c>
      <c r="P22" s="42"/>
    </row>
    <row r="23" spans="2:20" s="11" customFormat="1" ht="19.5" customHeight="1">
      <c r="B23" s="48"/>
      <c r="C23" s="49"/>
      <c r="D23" s="46"/>
      <c r="E23" s="42"/>
      <c r="F23" s="46"/>
      <c r="G23" s="47"/>
      <c r="H23" s="47"/>
      <c r="I23" s="42">
        <f t="shared" si="0"/>
        <v>0</v>
      </c>
      <c r="J23" s="47"/>
      <c r="K23" s="42">
        <f t="shared" si="1"/>
        <v>0</v>
      </c>
      <c r="L23" s="42">
        <f>IF(D18=0,0,H23/D18)</f>
        <v>0</v>
      </c>
      <c r="M23" s="42">
        <f>IF(D18=0,0,J23/D18)</f>
        <v>0</v>
      </c>
      <c r="N23" s="42">
        <f t="shared" si="2"/>
        <v>0</v>
      </c>
      <c r="O23" s="42">
        <f t="shared" si="3"/>
        <v>0</v>
      </c>
      <c r="P23" s="42"/>
    </row>
    <row r="24" spans="2:20" s="11" customFormat="1" ht="19.5" customHeight="1">
      <c r="B24" s="48"/>
      <c r="C24" s="49"/>
      <c r="D24" s="46"/>
      <c r="E24" s="42"/>
      <c r="F24" s="46"/>
      <c r="G24" s="47"/>
      <c r="H24" s="47"/>
      <c r="I24" s="42">
        <f t="shared" si="0"/>
        <v>0</v>
      </c>
      <c r="J24" s="47"/>
      <c r="K24" s="42">
        <f>J24*8.13</f>
        <v>0</v>
      </c>
      <c r="L24" s="42">
        <f>IF(D18=0,0,H24/D18)</f>
        <v>0</v>
      </c>
      <c r="M24" s="42">
        <f>IF(D18=0,0,J24/D18)</f>
        <v>0</v>
      </c>
      <c r="N24" s="42">
        <f t="shared" si="2"/>
        <v>0</v>
      </c>
      <c r="O24" s="42">
        <f t="shared" si="3"/>
        <v>0</v>
      </c>
      <c r="P24" s="42"/>
    </row>
    <row r="25" spans="2:20" s="11" customFormat="1">
      <c r="B25" s="78" t="s">
        <v>37</v>
      </c>
      <c r="C25" s="79"/>
      <c r="D25" s="80"/>
      <c r="E25" s="68">
        <f>E18</f>
        <v>0</v>
      </c>
      <c r="F25" s="50"/>
      <c r="G25" s="51"/>
      <c r="H25" s="50">
        <f>SUM(H15:H24)</f>
        <v>0</v>
      </c>
      <c r="I25" s="51">
        <f>ROUNDDOWN(SUM(I15:I24),2)</f>
        <v>0</v>
      </c>
      <c r="J25" s="50">
        <f>SUM(J15:J24)</f>
        <v>0</v>
      </c>
      <c r="K25" s="51">
        <f>ROUNDDOWN(SUM(K15:K24),2)</f>
        <v>0</v>
      </c>
      <c r="L25" s="51">
        <f>SUM(L15:L24)</f>
        <v>0</v>
      </c>
      <c r="M25" s="51">
        <f>SUM(M15:M24)</f>
        <v>0</v>
      </c>
      <c r="N25" s="70">
        <f>SUM(N15:N24)</f>
        <v>0</v>
      </c>
      <c r="O25" s="69">
        <f>ROUNDDOWN(SUM(O15:O24),2)</f>
        <v>0</v>
      </c>
      <c r="P25" s="67">
        <f>ROUNDDOWN(E25-O25,2)</f>
        <v>0</v>
      </c>
      <c r="S25" s="52"/>
      <c r="T25" s="53"/>
    </row>
    <row r="26" spans="2:20" s="11" customFormat="1" ht="19.5" customHeight="1">
      <c r="B26" s="48"/>
      <c r="C26" s="54"/>
      <c r="D26" s="54"/>
      <c r="E26" s="55"/>
      <c r="F26" s="54"/>
      <c r="G26" s="54"/>
      <c r="H26" s="46"/>
      <c r="I26" s="42"/>
      <c r="J26" s="46"/>
      <c r="K26" s="42"/>
      <c r="L26" s="42"/>
      <c r="M26" s="42"/>
      <c r="N26" s="42"/>
      <c r="O26" s="42"/>
      <c r="P26" s="42"/>
    </row>
    <row r="27" spans="2:20" s="11" customFormat="1" ht="19.5" customHeight="1">
      <c r="B27" s="48"/>
      <c r="C27" s="54"/>
      <c r="D27" s="54"/>
      <c r="E27" s="56"/>
      <c r="F27" s="54"/>
      <c r="G27" s="54"/>
      <c r="H27" s="107"/>
      <c r="I27" s="108"/>
      <c r="J27" s="108"/>
      <c r="K27" s="57"/>
      <c r="L27" s="57"/>
      <c r="M27" s="57"/>
      <c r="N27" s="57"/>
      <c r="O27" s="58"/>
      <c r="P27" s="59"/>
    </row>
    <row r="28" spans="2:20" s="11" customFormat="1">
      <c r="B28" s="60"/>
      <c r="C28" s="61"/>
      <c r="D28" s="62"/>
      <c r="E28" s="63"/>
      <c r="F28" s="62"/>
      <c r="G28" s="62"/>
      <c r="H28" s="92" t="str">
        <f>IF(P25=0,"-",IF(P25&lt;0,"*โรงเรียนสนับสนุนค่าใช้จ่ายเป็นค่าอาหารเสริม(นม) เพิ่มเติม จำนวน "&amp;P25-P25*2&amp;" บาท","*เงินเหลือจ่ายที่โรงเรียนจะต้องส่งเงินคืน สช. จำนวน "&amp;P25&amp;" บาท"))</f>
        <v>-</v>
      </c>
      <c r="I28" s="93"/>
      <c r="J28" s="93"/>
      <c r="K28" s="93"/>
      <c r="L28" s="93"/>
      <c r="M28" s="93"/>
      <c r="N28" s="93"/>
      <c r="O28" s="93"/>
      <c r="P28" s="94"/>
    </row>
    <row r="29" spans="2:20" s="11" customFormat="1">
      <c r="B29" s="64" t="s">
        <v>25</v>
      </c>
      <c r="C29" s="81" t="s">
        <v>38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12"/>
      <c r="R29" s="20"/>
    </row>
    <row r="30" spans="2:20" ht="25.9" customHeight="1">
      <c r="B30" s="12"/>
      <c r="C30" s="12" t="s">
        <v>28</v>
      </c>
      <c r="E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0"/>
    </row>
    <row r="31" spans="2:20" ht="25.9" customHeight="1">
      <c r="B31" s="12"/>
      <c r="C31" s="71" t="s">
        <v>29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12"/>
      <c r="R31" s="20"/>
    </row>
    <row r="32" spans="2:20">
      <c r="I32" s="12"/>
      <c r="J32" s="12"/>
      <c r="O32" s="12"/>
      <c r="P32" s="12"/>
      <c r="Q32" s="12"/>
      <c r="R32" s="20"/>
    </row>
    <row r="33" spans="3:16">
      <c r="I33" s="11"/>
      <c r="J33" s="12"/>
    </row>
    <row r="34" spans="3:16">
      <c r="I34" s="12"/>
      <c r="J34" s="12"/>
    </row>
    <row r="35" spans="3:16">
      <c r="I35" s="12"/>
      <c r="J35" s="12"/>
    </row>
    <row r="36" spans="3:16">
      <c r="I36" s="12"/>
      <c r="J36" s="12"/>
    </row>
    <row r="37" spans="3:16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</sheetData>
  <mergeCells count="26">
    <mergeCell ref="B20:C20"/>
    <mergeCell ref="B19:C19"/>
    <mergeCell ref="B18:C18"/>
    <mergeCell ref="B8:P8"/>
    <mergeCell ref="G11:O11"/>
    <mergeCell ref="C3:D3"/>
    <mergeCell ref="F3:H3"/>
    <mergeCell ref="C5:O5"/>
    <mergeCell ref="B6:P6"/>
    <mergeCell ref="B7:P7"/>
    <mergeCell ref="C31:P31"/>
    <mergeCell ref="M12:M14"/>
    <mergeCell ref="N12:N14"/>
    <mergeCell ref="B25:D25"/>
    <mergeCell ref="C29:P29"/>
    <mergeCell ref="B11:C14"/>
    <mergeCell ref="B15:C15"/>
    <mergeCell ref="B16:C16"/>
    <mergeCell ref="H28:P28"/>
    <mergeCell ref="D11:F11"/>
    <mergeCell ref="G12:G14"/>
    <mergeCell ref="H12:I13"/>
    <mergeCell ref="J12:K13"/>
    <mergeCell ref="H27:J27"/>
    <mergeCell ref="L12:L14"/>
    <mergeCell ref="B17:C17"/>
  </mergeCells>
  <printOptions horizontalCentered="1" verticalCentered="1"/>
  <pageMargins left="0.39370078740157483" right="0.39370078740157483" top="0.19685039370078741" bottom="0.11811023622047245" header="0.31496062992125984" footer="0.23622047244094491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712F9-A1BC-4F6C-9EB6-1CA1C1F8B536}">
  <sheetPr>
    <tabColor rgb="FFFFC000"/>
    <pageSetUpPr fitToPage="1"/>
  </sheetPr>
  <dimension ref="B1:T37"/>
  <sheetViews>
    <sheetView showGridLines="0" tabSelected="1" topLeftCell="A7" zoomScale="96" zoomScaleNormal="96" zoomScaleSheetLayoutView="100" workbookViewId="0">
      <selection activeCell="M25" sqref="M25"/>
    </sheetView>
  </sheetViews>
  <sheetFormatPr defaultColWidth="9" defaultRowHeight="27"/>
  <cols>
    <col min="1" max="1" width="9" style="12"/>
    <col min="2" max="2" width="14.28515625" style="19" customWidth="1"/>
    <col min="3" max="3" width="21" style="12" customWidth="1"/>
    <col min="4" max="4" width="12.5703125" style="12" customWidth="1"/>
    <col min="5" max="5" width="17" style="18" customWidth="1"/>
    <col min="6" max="6" width="11.5703125" style="12" customWidth="1"/>
    <col min="7" max="7" width="10" style="12" customWidth="1"/>
    <col min="8" max="8" width="13.7109375" style="20" customWidth="1"/>
    <col min="9" max="9" width="14" style="18" customWidth="1"/>
    <col min="10" max="10" width="16.5703125" style="20" customWidth="1"/>
    <col min="11" max="14" width="15.5703125" style="18" customWidth="1"/>
    <col min="15" max="15" width="14" style="18" customWidth="1"/>
    <col min="16" max="16" width="19.85546875" style="18" customWidth="1"/>
    <col min="17" max="17" width="14.28515625" style="11" customWidth="1"/>
    <col min="18" max="18" width="9" style="12"/>
    <col min="19" max="19" width="12.42578125" style="12" bestFit="1" customWidth="1"/>
    <col min="20" max="20" width="11.28515625" style="12" bestFit="1" customWidth="1"/>
    <col min="21" max="16384" width="9" style="12"/>
  </cols>
  <sheetData>
    <row r="1" spans="2:17">
      <c r="B1" s="6" t="s">
        <v>33</v>
      </c>
      <c r="C1" s="7"/>
      <c r="D1" s="7"/>
      <c r="E1" s="8"/>
      <c r="F1" s="9"/>
      <c r="G1" s="9"/>
      <c r="H1" s="10"/>
      <c r="I1" s="8"/>
      <c r="J1" s="10"/>
      <c r="K1" s="8"/>
      <c r="L1" s="8"/>
      <c r="M1" s="8"/>
      <c r="N1" s="8"/>
      <c r="O1" s="8"/>
      <c r="P1" s="8"/>
    </row>
    <row r="2" spans="2:17" ht="6" customHeight="1">
      <c r="B2" s="13"/>
      <c r="C2" s="9"/>
      <c r="D2" s="9"/>
      <c r="E2" s="8"/>
      <c r="F2" s="9"/>
      <c r="G2" s="9"/>
      <c r="H2" s="10"/>
      <c r="I2" s="8"/>
      <c r="J2" s="10"/>
      <c r="K2" s="8"/>
      <c r="L2" s="8"/>
      <c r="M2" s="8"/>
      <c r="N2" s="8"/>
      <c r="O2" s="8"/>
      <c r="P2" s="8"/>
    </row>
    <row r="3" spans="2:17" ht="25.5" customHeight="1">
      <c r="B3" s="14" t="s">
        <v>17</v>
      </c>
      <c r="C3" s="111">
        <v>2566</v>
      </c>
      <c r="D3" s="111"/>
      <c r="E3" s="15"/>
      <c r="F3" s="112"/>
      <c r="G3" s="112"/>
      <c r="H3" s="112"/>
      <c r="I3" s="1"/>
      <c r="J3" s="16"/>
      <c r="K3" s="15"/>
      <c r="L3" s="15"/>
      <c r="M3" s="15"/>
      <c r="N3" s="15"/>
      <c r="O3" s="17"/>
    </row>
    <row r="4" spans="2:17" ht="6" customHeight="1"/>
    <row r="5" spans="2:17">
      <c r="B5" s="21" t="s">
        <v>26</v>
      </c>
      <c r="C5" s="113" t="s">
        <v>16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2" t="s">
        <v>14</v>
      </c>
    </row>
    <row r="6" spans="2:17">
      <c r="B6" s="113" t="s">
        <v>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2:17">
      <c r="B7" s="114" t="str">
        <f>"ภาคเรียนที่  2  ปีการศึกษา  "&amp;C3</f>
        <v>ภาคเรียนที่  2  ปีการศึกษา  2566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2:17">
      <c r="B8" s="119" t="s">
        <v>18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7">
      <c r="B9" s="3"/>
      <c r="C9" s="3"/>
      <c r="D9" s="4"/>
      <c r="E9" s="4"/>
      <c r="F9" s="4"/>
      <c r="G9" s="5" t="s">
        <v>34</v>
      </c>
      <c r="H9" s="4"/>
      <c r="I9" s="4"/>
      <c r="J9" s="4"/>
      <c r="K9" s="3"/>
      <c r="L9" s="3"/>
      <c r="M9" s="3"/>
      <c r="N9" s="3"/>
      <c r="O9" s="3"/>
      <c r="P9" s="3"/>
    </row>
    <row r="10" spans="2:17" ht="15.75" customHeight="1"/>
    <row r="11" spans="2:17" s="24" customFormat="1">
      <c r="B11" s="82" t="s">
        <v>1</v>
      </c>
      <c r="C11" s="83"/>
      <c r="D11" s="95" t="s">
        <v>2</v>
      </c>
      <c r="E11" s="96"/>
      <c r="F11" s="97"/>
      <c r="G11" s="96" t="s">
        <v>4</v>
      </c>
      <c r="H11" s="96"/>
      <c r="I11" s="96"/>
      <c r="J11" s="96"/>
      <c r="K11" s="96"/>
      <c r="L11" s="96"/>
      <c r="M11" s="96"/>
      <c r="N11" s="96"/>
      <c r="O11" s="97"/>
      <c r="P11" s="22" t="s">
        <v>13</v>
      </c>
      <c r="Q11" s="23"/>
    </row>
    <row r="12" spans="2:17" s="24" customFormat="1">
      <c r="B12" s="84"/>
      <c r="C12" s="85"/>
      <c r="D12" s="25" t="s">
        <v>15</v>
      </c>
      <c r="E12" s="26" t="s">
        <v>3</v>
      </c>
      <c r="F12" s="25" t="s">
        <v>15</v>
      </c>
      <c r="G12" s="98" t="s">
        <v>21</v>
      </c>
      <c r="H12" s="101" t="s">
        <v>5</v>
      </c>
      <c r="I12" s="102"/>
      <c r="J12" s="101" t="s">
        <v>6</v>
      </c>
      <c r="K12" s="102"/>
      <c r="L12" s="72" t="s">
        <v>22</v>
      </c>
      <c r="M12" s="72" t="s">
        <v>23</v>
      </c>
      <c r="N12" s="75" t="s">
        <v>24</v>
      </c>
      <c r="O12" s="27" t="s">
        <v>3</v>
      </c>
      <c r="P12" s="28" t="s">
        <v>11</v>
      </c>
      <c r="Q12" s="23"/>
    </row>
    <row r="13" spans="2:17" s="24" customFormat="1" ht="48" customHeight="1">
      <c r="B13" s="84"/>
      <c r="C13" s="85"/>
      <c r="D13" s="29" t="s">
        <v>35</v>
      </c>
      <c r="E13" s="30" t="s">
        <v>20</v>
      </c>
      <c r="F13" s="29" t="s">
        <v>36</v>
      </c>
      <c r="G13" s="99"/>
      <c r="H13" s="103"/>
      <c r="I13" s="104"/>
      <c r="J13" s="105"/>
      <c r="K13" s="106"/>
      <c r="L13" s="73"/>
      <c r="M13" s="73"/>
      <c r="N13" s="76"/>
      <c r="O13" s="31" t="s">
        <v>7</v>
      </c>
      <c r="P13" s="28" t="s">
        <v>12</v>
      </c>
      <c r="Q13" s="23"/>
    </row>
    <row r="14" spans="2:17" s="24" customFormat="1">
      <c r="B14" s="86"/>
      <c r="C14" s="87"/>
      <c r="D14" s="32" t="s">
        <v>10</v>
      </c>
      <c r="E14" s="33"/>
      <c r="F14" s="32" t="s">
        <v>10</v>
      </c>
      <c r="G14" s="100"/>
      <c r="H14" s="34" t="s">
        <v>8</v>
      </c>
      <c r="I14" s="35" t="s">
        <v>3</v>
      </c>
      <c r="J14" s="36" t="s">
        <v>9</v>
      </c>
      <c r="K14" s="37" t="s">
        <v>3</v>
      </c>
      <c r="L14" s="74"/>
      <c r="M14" s="74"/>
      <c r="N14" s="77"/>
      <c r="O14" s="39"/>
      <c r="P14" s="38" t="s">
        <v>19</v>
      </c>
      <c r="Q14" s="40"/>
    </row>
    <row r="15" spans="2:17" s="24" customFormat="1">
      <c r="B15" s="88" t="s">
        <v>31</v>
      </c>
      <c r="C15" s="89"/>
      <c r="D15" s="41"/>
      <c r="E15" s="42">
        <f>D15*1056.9</f>
        <v>0</v>
      </c>
      <c r="F15" s="43"/>
      <c r="G15" s="43"/>
      <c r="H15" s="43"/>
      <c r="I15" s="42">
        <f>H15*6.89</f>
        <v>0</v>
      </c>
      <c r="J15" s="43"/>
      <c r="K15" s="42">
        <f>J15*8.13</f>
        <v>0</v>
      </c>
      <c r="L15" s="42">
        <f>IF(D18=0,0,H15/D18)</f>
        <v>0</v>
      </c>
      <c r="M15" s="42">
        <f>IF(D18=0,0,J15/D18)</f>
        <v>0</v>
      </c>
      <c r="N15" s="42">
        <f>L15+M15</f>
        <v>0</v>
      </c>
      <c r="O15" s="42">
        <f t="shared" ref="O15:O24" si="0">I15+K15</f>
        <v>0</v>
      </c>
      <c r="P15" s="44"/>
      <c r="Q15" s="40"/>
    </row>
    <row r="16" spans="2:17" s="24" customFormat="1">
      <c r="B16" s="90"/>
      <c r="C16" s="91"/>
      <c r="D16" s="65"/>
      <c r="E16" s="45"/>
      <c r="F16" s="66"/>
      <c r="G16" s="43"/>
      <c r="H16" s="43"/>
      <c r="I16" s="42">
        <f t="shared" ref="I16:I24" si="1">H16*6.89</f>
        <v>0</v>
      </c>
      <c r="J16" s="43"/>
      <c r="K16" s="42">
        <f t="shared" ref="K16:K23" si="2">J16*8.13</f>
        <v>0</v>
      </c>
      <c r="L16" s="42">
        <f>IF(D18=0,0,H16/D18)</f>
        <v>0</v>
      </c>
      <c r="M16" s="42">
        <f>IF(D18=0,0,J16/D18)</f>
        <v>0</v>
      </c>
      <c r="N16" s="42">
        <f t="shared" ref="N16:N24" si="3">L16+M16</f>
        <v>0</v>
      </c>
      <c r="O16" s="42">
        <f t="shared" si="0"/>
        <v>0</v>
      </c>
      <c r="P16" s="42"/>
      <c r="Q16" s="40"/>
    </row>
    <row r="17" spans="2:20" s="11" customFormat="1" ht="24.4" customHeight="1">
      <c r="B17" s="109"/>
      <c r="C17" s="110"/>
      <c r="D17" s="46"/>
      <c r="E17" s="42"/>
      <c r="F17" s="46"/>
      <c r="G17" s="47"/>
      <c r="H17" s="47"/>
      <c r="I17" s="42">
        <f t="shared" si="1"/>
        <v>0</v>
      </c>
      <c r="J17" s="47"/>
      <c r="K17" s="42">
        <f t="shared" si="2"/>
        <v>0</v>
      </c>
      <c r="L17" s="42">
        <f>IF(D18=0,0,H17/D18)</f>
        <v>0</v>
      </c>
      <c r="M17" s="42">
        <f>IF(D18=0,0,J17/D18)</f>
        <v>0</v>
      </c>
      <c r="N17" s="42">
        <f t="shared" si="3"/>
        <v>0</v>
      </c>
      <c r="O17" s="42">
        <f t="shared" si="0"/>
        <v>0</v>
      </c>
      <c r="P17" s="42"/>
    </row>
    <row r="18" spans="2:20" s="11" customFormat="1" ht="22.9" customHeight="1">
      <c r="B18" s="117" t="s">
        <v>32</v>
      </c>
      <c r="C18" s="118"/>
      <c r="D18" s="46">
        <f>IF(D15&lt;F15,D15,F15)</f>
        <v>0</v>
      </c>
      <c r="E18" s="42">
        <f>D18*1056.9</f>
        <v>0</v>
      </c>
      <c r="F18" s="46"/>
      <c r="G18" s="47"/>
      <c r="H18" s="47"/>
      <c r="I18" s="42">
        <f t="shared" si="1"/>
        <v>0</v>
      </c>
      <c r="J18" s="47"/>
      <c r="K18" s="42">
        <f t="shared" si="2"/>
        <v>0</v>
      </c>
      <c r="L18" s="42">
        <f>IF(D18=0,0,H18/D18)</f>
        <v>0</v>
      </c>
      <c r="M18" s="42">
        <f>IF(D18=0,0,J18/D18)</f>
        <v>0</v>
      </c>
      <c r="N18" s="42">
        <f t="shared" si="3"/>
        <v>0</v>
      </c>
      <c r="O18" s="42">
        <f t="shared" si="0"/>
        <v>0</v>
      </c>
      <c r="P18" s="42"/>
    </row>
    <row r="19" spans="2:20" s="11" customFormat="1" ht="22.9" customHeight="1">
      <c r="B19" s="117"/>
      <c r="C19" s="118"/>
      <c r="D19" s="46"/>
      <c r="E19" s="42"/>
      <c r="F19" s="46"/>
      <c r="G19" s="47"/>
      <c r="H19" s="47"/>
      <c r="I19" s="42">
        <f t="shared" si="1"/>
        <v>0</v>
      </c>
      <c r="J19" s="47"/>
      <c r="K19" s="42">
        <f t="shared" si="2"/>
        <v>0</v>
      </c>
      <c r="L19" s="42">
        <f>IF(D18=0,0,H19/D18)</f>
        <v>0</v>
      </c>
      <c r="M19" s="42">
        <f>IF(D18=0,0,J19/D18)</f>
        <v>0</v>
      </c>
      <c r="N19" s="42">
        <f t="shared" si="3"/>
        <v>0</v>
      </c>
      <c r="O19" s="42">
        <f t="shared" si="0"/>
        <v>0</v>
      </c>
      <c r="P19" s="42"/>
    </row>
    <row r="20" spans="2:20" s="11" customFormat="1" ht="19.5" customHeight="1">
      <c r="B20" s="115"/>
      <c r="C20" s="116"/>
      <c r="D20" s="46"/>
      <c r="E20" s="42"/>
      <c r="F20" s="46"/>
      <c r="G20" s="47"/>
      <c r="H20" s="47"/>
      <c r="I20" s="42">
        <f t="shared" si="1"/>
        <v>0</v>
      </c>
      <c r="J20" s="47"/>
      <c r="K20" s="42">
        <f t="shared" si="2"/>
        <v>0</v>
      </c>
      <c r="L20" s="42">
        <f>IF(D18=0,0,H20/D18)</f>
        <v>0</v>
      </c>
      <c r="M20" s="42">
        <f>IF(D18=0,0,J20/D18)</f>
        <v>0</v>
      </c>
      <c r="N20" s="42">
        <f t="shared" si="3"/>
        <v>0</v>
      </c>
      <c r="O20" s="42">
        <f t="shared" si="0"/>
        <v>0</v>
      </c>
      <c r="P20" s="42"/>
    </row>
    <row r="21" spans="2:20" s="11" customFormat="1" ht="19.5" customHeight="1">
      <c r="B21" s="48"/>
      <c r="C21" s="49"/>
      <c r="D21" s="46"/>
      <c r="E21" s="42"/>
      <c r="F21" s="46"/>
      <c r="G21" s="47"/>
      <c r="H21" s="47"/>
      <c r="I21" s="42">
        <f t="shared" si="1"/>
        <v>0</v>
      </c>
      <c r="J21" s="47"/>
      <c r="K21" s="42">
        <f t="shared" si="2"/>
        <v>0</v>
      </c>
      <c r="L21" s="42">
        <f>IF(D18=0,0,H21/D18)</f>
        <v>0</v>
      </c>
      <c r="M21" s="42">
        <f>IF(D18=0,0,J21/D18)</f>
        <v>0</v>
      </c>
      <c r="N21" s="42">
        <f t="shared" si="3"/>
        <v>0</v>
      </c>
      <c r="O21" s="42">
        <f t="shared" si="0"/>
        <v>0</v>
      </c>
      <c r="P21" s="42"/>
    </row>
    <row r="22" spans="2:20" s="11" customFormat="1" ht="19.5" customHeight="1">
      <c r="B22" s="48"/>
      <c r="C22" s="49"/>
      <c r="D22" s="46"/>
      <c r="E22" s="42"/>
      <c r="F22" s="46"/>
      <c r="G22" s="47"/>
      <c r="H22" s="47"/>
      <c r="I22" s="42">
        <f t="shared" si="1"/>
        <v>0</v>
      </c>
      <c r="J22" s="47"/>
      <c r="K22" s="42">
        <f t="shared" si="2"/>
        <v>0</v>
      </c>
      <c r="L22" s="42">
        <f>IF(D18=0,0,H22/D18)</f>
        <v>0</v>
      </c>
      <c r="M22" s="42">
        <f>IF(D18=0,0,J22/D18)</f>
        <v>0</v>
      </c>
      <c r="N22" s="42">
        <f t="shared" si="3"/>
        <v>0</v>
      </c>
      <c r="O22" s="42">
        <f t="shared" si="0"/>
        <v>0</v>
      </c>
      <c r="P22" s="42"/>
    </row>
    <row r="23" spans="2:20" s="11" customFormat="1" ht="19.5" customHeight="1">
      <c r="B23" s="48"/>
      <c r="C23" s="49"/>
      <c r="D23" s="46"/>
      <c r="E23" s="42"/>
      <c r="F23" s="46"/>
      <c r="G23" s="47"/>
      <c r="H23" s="47"/>
      <c r="I23" s="42">
        <f t="shared" si="1"/>
        <v>0</v>
      </c>
      <c r="J23" s="47"/>
      <c r="K23" s="42">
        <f t="shared" si="2"/>
        <v>0</v>
      </c>
      <c r="L23" s="42">
        <f>IF(D18=0,0,H23/D18)</f>
        <v>0</v>
      </c>
      <c r="M23" s="42">
        <f>IF(D18=0,0,J23/D18)</f>
        <v>0</v>
      </c>
      <c r="N23" s="42">
        <f t="shared" si="3"/>
        <v>0</v>
      </c>
      <c r="O23" s="42">
        <f t="shared" si="0"/>
        <v>0</v>
      </c>
      <c r="P23" s="42"/>
    </row>
    <row r="24" spans="2:20" s="11" customFormat="1" ht="19.5" customHeight="1">
      <c r="B24" s="48"/>
      <c r="C24" s="49"/>
      <c r="D24" s="46"/>
      <c r="E24" s="42"/>
      <c r="F24" s="46"/>
      <c r="G24" s="47"/>
      <c r="H24" s="47"/>
      <c r="I24" s="42">
        <f t="shared" si="1"/>
        <v>0</v>
      </c>
      <c r="J24" s="47"/>
      <c r="K24" s="42">
        <f>J24*8.13</f>
        <v>0</v>
      </c>
      <c r="L24" s="42">
        <f>IF(D18=0,0,H24/D18)</f>
        <v>0</v>
      </c>
      <c r="M24" s="42">
        <f>IF(D18=0,0,J24/D18)</f>
        <v>0</v>
      </c>
      <c r="N24" s="42">
        <f t="shared" si="3"/>
        <v>0</v>
      </c>
      <c r="O24" s="42">
        <f t="shared" si="0"/>
        <v>0</v>
      </c>
      <c r="P24" s="42"/>
    </row>
    <row r="25" spans="2:20" s="11" customFormat="1">
      <c r="B25" s="78" t="s">
        <v>37</v>
      </c>
      <c r="C25" s="79"/>
      <c r="D25" s="80"/>
      <c r="E25" s="68">
        <f>E18</f>
        <v>0</v>
      </c>
      <c r="F25" s="50"/>
      <c r="G25" s="51"/>
      <c r="H25" s="50">
        <f>SUM(H15:H24)</f>
        <v>0</v>
      </c>
      <c r="I25" s="51">
        <f>ROUNDDOWN(SUM(I15:I24),2)</f>
        <v>0</v>
      </c>
      <c r="J25" s="50">
        <f>SUM(J15:J24)</f>
        <v>0</v>
      </c>
      <c r="K25" s="51">
        <f>ROUNDDOWN(SUM(K15:K24),2)</f>
        <v>0</v>
      </c>
      <c r="L25" s="51">
        <f>SUM(L15:L24)</f>
        <v>0</v>
      </c>
      <c r="M25" s="51">
        <f>SUM(M15:M24)</f>
        <v>0</v>
      </c>
      <c r="N25" s="51">
        <f>SUM(N15:N24)</f>
        <v>0</v>
      </c>
      <c r="O25" s="69">
        <f>ROUNDDOWN(SUM(O15:O24),2)</f>
        <v>0</v>
      </c>
      <c r="P25" s="67">
        <f>ROUNDDOWN(E25-O25,2)</f>
        <v>0</v>
      </c>
      <c r="S25" s="52"/>
      <c r="T25" s="53"/>
    </row>
    <row r="26" spans="2:20" s="11" customFormat="1" ht="19.5" customHeight="1">
      <c r="B26" s="48"/>
      <c r="C26" s="54"/>
      <c r="D26" s="54"/>
      <c r="E26" s="55"/>
      <c r="F26" s="54"/>
      <c r="G26" s="54"/>
      <c r="H26" s="46"/>
      <c r="I26" s="42"/>
      <c r="J26" s="46"/>
      <c r="K26" s="42"/>
      <c r="L26" s="42"/>
      <c r="M26" s="42"/>
      <c r="N26" s="42"/>
      <c r="O26" s="42"/>
      <c r="P26" s="42"/>
    </row>
    <row r="27" spans="2:20" s="11" customFormat="1" ht="19.5" customHeight="1">
      <c r="B27" s="48"/>
      <c r="C27" s="54"/>
      <c r="D27" s="54"/>
      <c r="E27" s="56"/>
      <c r="F27" s="54"/>
      <c r="G27" s="54"/>
      <c r="H27" s="107"/>
      <c r="I27" s="108"/>
      <c r="J27" s="108"/>
      <c r="K27" s="57"/>
      <c r="L27" s="57"/>
      <c r="M27" s="57"/>
      <c r="N27" s="57"/>
      <c r="O27" s="58"/>
      <c r="P27" s="59"/>
    </row>
    <row r="28" spans="2:20" s="11" customFormat="1">
      <c r="B28" s="60"/>
      <c r="C28" s="61"/>
      <c r="D28" s="62"/>
      <c r="E28" s="63"/>
      <c r="F28" s="62"/>
      <c r="G28" s="62"/>
      <c r="H28" s="92" t="str">
        <f>IF(P25=0,"-",IF(P25&lt;0,"*โรงเรียนสนับสนุนค่าใช้จ่ายเป็นค่าอาหารเสริม(นม) เพิ่มเติม จำนวน "&amp;P25-P25*2&amp;" บาท","*เงินเหลือจ่ายที่โรงเรียนจะต้องส่งเงินคืน สช. จำนวน "&amp;P25&amp;" บาท"))</f>
        <v>-</v>
      </c>
      <c r="I28" s="93"/>
      <c r="J28" s="93"/>
      <c r="K28" s="93"/>
      <c r="L28" s="93"/>
      <c r="M28" s="93"/>
      <c r="N28" s="93"/>
      <c r="O28" s="93"/>
      <c r="P28" s="94"/>
    </row>
    <row r="29" spans="2:20" s="11" customFormat="1">
      <c r="B29" s="64" t="s">
        <v>25</v>
      </c>
      <c r="C29" s="81" t="s">
        <v>30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12"/>
      <c r="R29" s="20"/>
    </row>
    <row r="30" spans="2:20" ht="21" customHeight="1">
      <c r="B30" s="12"/>
      <c r="C30" s="12" t="s">
        <v>28</v>
      </c>
      <c r="E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0"/>
    </row>
    <row r="31" spans="2:20" ht="21.75" customHeight="1">
      <c r="B31" s="12"/>
      <c r="C31" s="71" t="s">
        <v>29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12"/>
      <c r="R31" s="20"/>
    </row>
    <row r="32" spans="2:20">
      <c r="I32" s="12"/>
      <c r="J32" s="12"/>
      <c r="O32" s="12"/>
      <c r="P32" s="12"/>
      <c r="Q32" s="12"/>
      <c r="R32" s="20"/>
    </row>
    <row r="33" spans="3:16">
      <c r="I33" s="11"/>
      <c r="J33" s="12"/>
    </row>
    <row r="34" spans="3:16">
      <c r="I34" s="12"/>
      <c r="J34" s="12"/>
    </row>
    <row r="35" spans="3:16">
      <c r="I35" s="12"/>
      <c r="J35" s="12"/>
    </row>
    <row r="36" spans="3:16">
      <c r="I36" s="12"/>
      <c r="J36" s="12"/>
    </row>
    <row r="37" spans="3:16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</sheetData>
  <mergeCells count="26">
    <mergeCell ref="B25:D25"/>
    <mergeCell ref="H27:J27"/>
    <mergeCell ref="H28:P28"/>
    <mergeCell ref="C29:P29"/>
    <mergeCell ref="C31:P31"/>
    <mergeCell ref="B20:C20"/>
    <mergeCell ref="B11:C14"/>
    <mergeCell ref="D11:F11"/>
    <mergeCell ref="G11:O11"/>
    <mergeCell ref="G12:G14"/>
    <mergeCell ref="H12:I13"/>
    <mergeCell ref="J12:K13"/>
    <mergeCell ref="L12:L14"/>
    <mergeCell ref="M12:M14"/>
    <mergeCell ref="N12:N14"/>
    <mergeCell ref="B15:C15"/>
    <mergeCell ref="B16:C16"/>
    <mergeCell ref="B17:C17"/>
    <mergeCell ref="B18:C18"/>
    <mergeCell ref="B19:C19"/>
    <mergeCell ref="B8:P8"/>
    <mergeCell ref="C3:D3"/>
    <mergeCell ref="F3:H3"/>
    <mergeCell ref="C5:O5"/>
    <mergeCell ref="B6:P6"/>
    <mergeCell ref="B7:P7"/>
  </mergeCells>
  <printOptions horizontalCentered="1" verticalCentered="1"/>
  <pageMargins left="0.39370078740157483" right="0.39370078740157483" top="0.19685039370078741" bottom="0.11811023622047245" header="0.31496062992125984" footer="0.23622047244094491"/>
  <pageSetup paperSize="9"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ภาคเรียนที่ 2-66 พ.ท.ทั่วไป</vt:lpstr>
      <vt:lpstr>ภาคเรียนที่ 2-66 พ.ท.ห่างไกล</vt:lpstr>
      <vt:lpstr>'ภาคเรียนที่ 2-66 พ.ท.ทั่วไป'!Print_Area</vt:lpstr>
      <vt:lpstr>'ภาคเรียนที่ 2-66 พ.ท.ห่างไกล'!Print_Area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HP</cp:lastModifiedBy>
  <cp:lastPrinted>2023-05-25T08:45:34Z</cp:lastPrinted>
  <dcterms:created xsi:type="dcterms:W3CDTF">2018-05-24T07:48:55Z</dcterms:created>
  <dcterms:modified xsi:type="dcterms:W3CDTF">2024-01-24T02:33:19Z</dcterms:modified>
</cp:coreProperties>
</file>